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<sst xmlns="http://schemas.openxmlformats.org/spreadsheetml/2006/main" count="50" uniqueCount="45">
  <si>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>Отчет управляющей компании</t>
  </si>
  <si>
    <t xml:space="preserve">по распределению платы за содержание и ремонт жилого помещения от собственников проживающих по адресу: </t>
  </si>
  <si>
    <t>ул.Строителей     д.5</t>
  </si>
  <si>
    <t>Январь- Июнь  2015 года тариф 6,41</t>
  </si>
  <si>
    <t>№ п/п</t>
  </si>
  <si>
    <t>Наименование работ</t>
  </si>
  <si>
    <t>План</t>
  </si>
  <si>
    <t>Фактические расходы</t>
  </si>
  <si>
    <t xml:space="preserve">остаток ден средств на дому на 1 января 2015г. </t>
  </si>
  <si>
    <t>Ст-ть 1 кв.м</t>
  </si>
  <si>
    <t>Общая площадь</t>
  </si>
  <si>
    <t>Итого за месяц</t>
  </si>
  <si>
    <t>Итого за 6 мес.</t>
  </si>
  <si>
    <t>Январь</t>
  </si>
  <si>
    <t>Февраль</t>
  </si>
  <si>
    <t>Март</t>
  </si>
  <si>
    <t>Апрель</t>
  </si>
  <si>
    <t>май</t>
  </si>
  <si>
    <t>Июнь</t>
  </si>
  <si>
    <t>итого израсходованно за 1е полугодие 2015г</t>
  </si>
  <si>
    <t xml:space="preserve">Остаток ден. средств на по плану 01.07.15г </t>
  </si>
  <si>
    <t>Управление управляющей организацией</t>
  </si>
  <si>
    <t>Прочистка и проверка  дымовентиляционных каналов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</si>
  <si>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</si>
  <si>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</si>
  <si>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</si>
  <si>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</si>
  <si>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</si>
  <si>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Косметический ремонт подъездов(побелка,покраска)</t>
  </si>
  <si>
    <t>Измерение и испытание электрооборудования внутридомовых сетей</t>
  </si>
  <si>
    <t>ИТОГО</t>
  </si>
  <si>
    <t xml:space="preserve">Начислено ООО «РИЦ-Регион» за 6 месяцев : </t>
  </si>
  <si>
    <t>руб</t>
  </si>
  <si>
    <t xml:space="preserve">Собрано : </t>
  </si>
  <si>
    <t xml:space="preserve">Долг населения  на 01 июля 2015 года : </t>
  </si>
  <si>
    <t>Фактические расходы на 1 июля  2015 года: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</si>
  <si>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</si>
  <si>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</si>
  <si>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</si>
  <si>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</si>
  <si>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</si>
  <si>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долг на 01.01.2015г</t>
  </si>
  <si>
    <t>начислено</t>
  </si>
  <si>
    <t>оплачено</t>
  </si>
  <si>
    <t>долг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</si>
</sst>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89" zoomScaleNormal="89" zoomScalePageLayoutView="0" workbookViewId="0" topLeftCell="A1">
      <selection activeCell="N15" sqref="N1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1.140625" style="0" customWidth="1"/>
    <col min="4" max="4" width="12.140625" style="0" customWidth="1"/>
    <col min="5" max="5" width="12.28125" style="0" customWidth="1"/>
    <col min="6" max="6" width="11.28125" style="0" customWidth="1"/>
    <col min="7" max="7" width="10.28125" style="0" customWidth="1"/>
    <col min="8" max="8" width="9.28125" style="0" customWidth="1"/>
    <col min="9" max="9" width="10.00390625" style="0" customWidth="1"/>
    <col min="10" max="12" width="9.28125" style="0" customWidth="1"/>
    <col min="14" max="14" width="12.00390625" style="0" customWidth="1"/>
    <col min="15" max="15" width="11.00390625" style="0" customWidth="1"/>
  </cols>
  <sheetData>
    <row r="1" spans="1:14" ht="20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18.75">
      <c r="A4" s="2"/>
    </row>
    <row r="5" spans="1:14" ht="18.7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5" ht="18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>
      <c r="A7" s="32" t="s">
        <v>4</v>
      </c>
      <c r="B7" s="33" t="s">
        <v>5</v>
      </c>
      <c r="C7" s="33" t="s">
        <v>6</v>
      </c>
      <c r="D7" s="33"/>
      <c r="E7" s="33"/>
      <c r="F7" s="33"/>
      <c r="G7" s="33"/>
      <c r="H7" s="33" t="s">
        <v>7</v>
      </c>
      <c r="I7" s="33"/>
      <c r="J7" s="33"/>
      <c r="K7" s="33"/>
      <c r="L7" s="33"/>
      <c r="M7" s="33"/>
      <c r="N7" s="33"/>
      <c r="O7" s="5"/>
    </row>
    <row r="8" spans="1:15" ht="110.25">
      <c r="A8" s="32"/>
      <c r="B8" s="33"/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4" t="s">
        <v>20</v>
      </c>
    </row>
    <row r="9" spans="1:15" ht="15.75">
      <c r="A9" s="7">
        <v>1</v>
      </c>
      <c r="B9" s="8" t="s">
        <v>21</v>
      </c>
      <c r="C9" s="9">
        <v>0</v>
      </c>
      <c r="D9" s="10">
        <v>0.96</v>
      </c>
      <c r="E9" s="5">
        <f>B64</f>
        <v>712.19</v>
      </c>
      <c r="F9" s="11">
        <f>E9*D9</f>
        <v>683.7024</v>
      </c>
      <c r="G9" s="11">
        <f>F9*6</f>
        <v>4102.2144</v>
      </c>
      <c r="H9" s="11">
        <f>E9*D9</f>
        <v>683.7024</v>
      </c>
      <c r="I9" s="12">
        <f>E9*D9</f>
        <v>683.7024</v>
      </c>
      <c r="J9" s="12">
        <f>E9*D9</f>
        <v>683.7024</v>
      </c>
      <c r="K9" s="12">
        <f>E9*D9</f>
        <v>683.7024</v>
      </c>
      <c r="L9" s="12">
        <f>E9*D9</f>
        <v>683.7024</v>
      </c>
      <c r="M9" s="12">
        <f>E9*D9</f>
        <v>683.7024</v>
      </c>
      <c r="N9" s="11">
        <f>SUM(H9:M9)</f>
        <v>4102.2144</v>
      </c>
      <c r="O9" s="11">
        <f>C9+G9-N9</f>
        <v>0</v>
      </c>
    </row>
    <row r="10" spans="1:15" ht="31.5">
      <c r="A10" s="7">
        <v>2</v>
      </c>
      <c r="B10" s="8" t="s">
        <v>22</v>
      </c>
      <c r="C10" s="9">
        <v>0</v>
      </c>
      <c r="D10" s="10">
        <v>0.57</v>
      </c>
      <c r="E10" s="5">
        <f>B64</f>
        <v>712.19</v>
      </c>
      <c r="F10" s="11">
        <f>E10*D10</f>
        <v>405.9483</v>
      </c>
      <c r="G10" s="11">
        <f aca="true" t="shared" si="0" ref="G10:G16">F10*6</f>
        <v>2435.6898</v>
      </c>
      <c r="H10" s="11">
        <f aca="true" t="shared" si="1" ref="H10:H16">E10*D10</f>
        <v>405.9483</v>
      </c>
      <c r="I10" s="12">
        <f>E10*D10</f>
        <v>405.9483</v>
      </c>
      <c r="J10" s="12">
        <f aca="true" t="shared" si="2" ref="J10:J16">E10*D10</f>
        <v>405.9483</v>
      </c>
      <c r="K10" s="12">
        <f aca="true" t="shared" si="3" ref="K10:K16">E10*D10</f>
        <v>405.9483</v>
      </c>
      <c r="L10" s="12">
        <f aca="true" t="shared" si="4" ref="L10:L16">E10*D10</f>
        <v>405.9483</v>
      </c>
      <c r="M10" s="12">
        <f aca="true" t="shared" si="5" ref="M10:M16">E10*D10</f>
        <v>405.9483</v>
      </c>
      <c r="N10" s="11">
        <f aca="true" t="shared" si="6" ref="N10:N16">SUM(H10:M10)</f>
        <v>2435.6898</v>
      </c>
      <c r="O10" s="11">
        <f aca="true" t="shared" si="7" ref="O10:O16">C10+G10-N10</f>
        <v>0</v>
      </c>
    </row>
    <row r="11" spans="1:15" ht="47.25">
      <c r="A11" s="7">
        <v>3</v>
      </c>
      <c r="B11" s="8" t="s">
        <v>23</v>
      </c>
      <c r="C11" s="9">
        <v>0</v>
      </c>
      <c r="D11" s="10">
        <v>0.8</v>
      </c>
      <c r="E11" s="5">
        <f>B64</f>
        <v>712.19</v>
      </c>
      <c r="F11" s="11">
        <f aca="true" t="shared" si="8" ref="F11:F16">E11*D11</f>
        <v>569.7520000000001</v>
      </c>
      <c r="G11" s="11">
        <f t="shared" si="0"/>
        <v>3418.5120000000006</v>
      </c>
      <c r="H11" s="11">
        <f t="shared" si="1"/>
        <v>569.7520000000001</v>
      </c>
      <c r="I11" s="12">
        <f>E11*D11</f>
        <v>569.7520000000001</v>
      </c>
      <c r="J11" s="12">
        <f t="shared" si="2"/>
        <v>569.7520000000001</v>
      </c>
      <c r="K11" s="12">
        <f t="shared" si="3"/>
        <v>569.7520000000001</v>
      </c>
      <c r="L11" s="12">
        <f t="shared" si="4"/>
        <v>569.7520000000001</v>
      </c>
      <c r="M11" s="12">
        <f t="shared" si="5"/>
        <v>569.7520000000001</v>
      </c>
      <c r="N11" s="11">
        <f t="shared" si="6"/>
        <v>3418.512</v>
      </c>
      <c r="O11" s="11">
        <f t="shared" si="7"/>
        <v>0</v>
      </c>
    </row>
    <row r="12" spans="1:15" ht="15.75">
      <c r="A12" s="7">
        <v>4</v>
      </c>
      <c r="B12" s="8" t="s">
        <v>24</v>
      </c>
      <c r="C12" s="9">
        <v>0</v>
      </c>
      <c r="D12" s="10">
        <v>1.67</v>
      </c>
      <c r="E12" s="5">
        <f>B64</f>
        <v>712.19</v>
      </c>
      <c r="F12" s="11">
        <f t="shared" si="8"/>
        <v>1189.3573000000001</v>
      </c>
      <c r="G12" s="11">
        <f t="shared" si="0"/>
        <v>7136.143800000001</v>
      </c>
      <c r="H12" s="11">
        <f t="shared" si="1"/>
        <v>1189.3573000000001</v>
      </c>
      <c r="I12" s="12">
        <f>E12*D12</f>
        <v>1189.3573000000001</v>
      </c>
      <c r="J12" s="12">
        <f t="shared" si="2"/>
        <v>1189.3573000000001</v>
      </c>
      <c r="K12" s="12">
        <f t="shared" si="3"/>
        <v>1189.3573000000001</v>
      </c>
      <c r="L12" s="12">
        <f t="shared" si="4"/>
        <v>1189.3573000000001</v>
      </c>
      <c r="M12" s="12">
        <f t="shared" si="5"/>
        <v>1189.3573000000001</v>
      </c>
      <c r="N12" s="11">
        <f t="shared" si="6"/>
        <v>7136.1438</v>
      </c>
      <c r="O12" s="11">
        <f t="shared" si="7"/>
        <v>0</v>
      </c>
    </row>
    <row r="13" spans="1:15" ht="31.5">
      <c r="A13" s="7">
        <v>5</v>
      </c>
      <c r="B13" s="8" t="s">
        <v>25</v>
      </c>
      <c r="C13" s="9">
        <v>0</v>
      </c>
      <c r="D13" s="10">
        <v>0.36</v>
      </c>
      <c r="E13" s="5">
        <f>B64</f>
        <v>712.19</v>
      </c>
      <c r="F13" s="11">
        <f t="shared" si="8"/>
        <v>256.3884</v>
      </c>
      <c r="G13" s="11">
        <f t="shared" si="0"/>
        <v>1538.3303999999998</v>
      </c>
      <c r="H13" s="11"/>
      <c r="I13" s="12"/>
      <c r="J13" s="12"/>
      <c r="K13" s="12"/>
      <c r="L13" s="12"/>
      <c r="M13" s="12"/>
      <c r="N13" s="11">
        <f t="shared" si="6"/>
        <v>0</v>
      </c>
      <c r="O13" s="11">
        <f t="shared" si="7"/>
        <v>1538.3303999999998</v>
      </c>
    </row>
    <row r="14" spans="1:18" ht="15.75">
      <c r="A14" s="7">
        <v>6</v>
      </c>
      <c r="B14" s="8" t="s">
        <v>26</v>
      </c>
      <c r="C14" s="9">
        <v>0</v>
      </c>
      <c r="D14" s="10">
        <v>1.47</v>
      </c>
      <c r="E14" s="5">
        <f>B64</f>
        <v>712.19</v>
      </c>
      <c r="F14" s="11">
        <f t="shared" si="8"/>
        <v>1046.9193</v>
      </c>
      <c r="G14" s="11">
        <f t="shared" si="0"/>
        <v>6281.5158</v>
      </c>
      <c r="H14" s="11">
        <f t="shared" si="1"/>
        <v>1046.9193</v>
      </c>
      <c r="I14" s="12">
        <f>E14*D14</f>
        <v>1046.9193</v>
      </c>
      <c r="J14" s="12">
        <f t="shared" si="2"/>
        <v>1046.9193</v>
      </c>
      <c r="K14" s="12">
        <f t="shared" si="3"/>
        <v>1046.9193</v>
      </c>
      <c r="L14" s="12">
        <f t="shared" si="4"/>
        <v>1046.9193</v>
      </c>
      <c r="M14" s="12">
        <f t="shared" si="5"/>
        <v>1046.9193</v>
      </c>
      <c r="N14" s="11">
        <f t="shared" si="6"/>
        <v>6281.515799999999</v>
      </c>
      <c r="O14" s="11">
        <f t="shared" si="7"/>
        <v>0</v>
      </c>
      <c r="R14" t="s">
        <v>27</v>
      </c>
    </row>
    <row r="15" spans="1:15" ht="31.5">
      <c r="A15" s="7">
        <v>7</v>
      </c>
      <c r="B15" s="8" t="s">
        <v>28</v>
      </c>
      <c r="C15" s="9">
        <v>-103.71</v>
      </c>
      <c r="D15" s="10">
        <v>0.42</v>
      </c>
      <c r="E15" s="5">
        <f>B64</f>
        <v>712.19</v>
      </c>
      <c r="F15" s="11">
        <f>E15*D15</f>
        <v>299.1198</v>
      </c>
      <c r="G15" s="11">
        <f t="shared" si="0"/>
        <v>1794.7188</v>
      </c>
      <c r="H15" s="11"/>
      <c r="I15" s="12"/>
      <c r="J15" s="12"/>
      <c r="K15" s="12"/>
      <c r="L15" s="12"/>
      <c r="M15" s="12"/>
      <c r="N15" s="11">
        <f t="shared" si="6"/>
        <v>0</v>
      </c>
      <c r="O15" s="11">
        <f t="shared" si="7"/>
        <v>1691.0088</v>
      </c>
    </row>
    <row r="16" spans="1:15" ht="31.5">
      <c r="A16" s="7">
        <v>8</v>
      </c>
      <c r="B16" s="8" t="s">
        <v>29</v>
      </c>
      <c r="C16" s="9">
        <v>0</v>
      </c>
      <c r="D16" s="10">
        <v>0.16</v>
      </c>
      <c r="E16" s="5">
        <f>B64</f>
        <v>712.19</v>
      </c>
      <c r="F16" s="11">
        <f t="shared" si="8"/>
        <v>113.95040000000002</v>
      </c>
      <c r="G16" s="11">
        <f t="shared" si="0"/>
        <v>683.7024000000001</v>
      </c>
      <c r="H16" s="11">
        <f t="shared" si="1"/>
        <v>113.95040000000002</v>
      </c>
      <c r="I16" s="12">
        <f>E16*D16</f>
        <v>113.95040000000002</v>
      </c>
      <c r="J16" s="12">
        <f t="shared" si="2"/>
        <v>113.95040000000002</v>
      </c>
      <c r="K16" s="12">
        <f t="shared" si="3"/>
        <v>113.95040000000002</v>
      </c>
      <c r="L16" s="12">
        <f t="shared" si="4"/>
        <v>113.95040000000002</v>
      </c>
      <c r="M16" s="12">
        <f t="shared" si="5"/>
        <v>113.95040000000002</v>
      </c>
      <c r="N16" s="11">
        <f t="shared" si="6"/>
        <v>683.7024000000001</v>
      </c>
      <c r="O16" s="11">
        <f t="shared" si="7"/>
        <v>0</v>
      </c>
    </row>
    <row r="17" spans="1:15" ht="15.75">
      <c r="A17" s="7">
        <v>9</v>
      </c>
      <c r="B17" s="13" t="s">
        <v>30</v>
      </c>
      <c r="C17" s="9">
        <v>-103.71</v>
      </c>
      <c r="D17" s="10">
        <f>SUM(D9:D16)</f>
        <v>6.41</v>
      </c>
      <c r="E17" s="14"/>
      <c r="F17" s="11">
        <f>SUM(F9:F16)</f>
        <v>4565.1379</v>
      </c>
      <c r="G17" s="11">
        <f>SUM(G9:G16)</f>
        <v>27390.827400000002</v>
      </c>
      <c r="H17" s="11">
        <v>0</v>
      </c>
      <c r="I17" s="12">
        <f aca="true" t="shared" si="9" ref="I17:N17">SUM(I9:I16)</f>
        <v>4009.6297000000004</v>
      </c>
      <c r="J17" s="12">
        <f t="shared" si="9"/>
        <v>4009.6297000000004</v>
      </c>
      <c r="K17" s="12">
        <f t="shared" si="9"/>
        <v>4009.6297000000004</v>
      </c>
      <c r="L17" s="12">
        <f t="shared" si="9"/>
        <v>4009.6297000000004</v>
      </c>
      <c r="M17" s="12">
        <f t="shared" si="9"/>
        <v>4009.6297000000004</v>
      </c>
      <c r="N17" s="12">
        <f t="shared" si="9"/>
        <v>24057.7782</v>
      </c>
      <c r="O17" s="11">
        <f>SUM(O9:O16)</f>
        <v>3229.3392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31</v>
      </c>
      <c r="C20" s="22">
        <f>G17</f>
        <v>27390.827400000002</v>
      </c>
      <c r="D20" s="3" t="s">
        <v>32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33</v>
      </c>
      <c r="C21" s="3">
        <f>E64</f>
        <v>27004.360000000004</v>
      </c>
      <c r="D21" s="3" t="s">
        <v>32</v>
      </c>
      <c r="E21" s="3">
        <f>1.73-0.42</f>
        <v>1.31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34</v>
      </c>
      <c r="C22" s="3">
        <f>F64</f>
        <v>30190.89999999999</v>
      </c>
      <c r="D22" s="3" t="s">
        <v>32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35</v>
      </c>
      <c r="C23" s="22">
        <f>N17</f>
        <v>24057.7782</v>
      </c>
      <c r="D23" t="s">
        <v>32</v>
      </c>
    </row>
    <row r="24" spans="2:4" ht="15.75">
      <c r="B24" s="3" t="s">
        <v>36</v>
      </c>
      <c r="C24" s="24">
        <f>E64*0.044</f>
        <v>1188.1918400000002</v>
      </c>
      <c r="D24" t="s">
        <v>32</v>
      </c>
    </row>
    <row r="25" spans="2:4" ht="15.75">
      <c r="B25" s="3" t="s">
        <v>37</v>
      </c>
      <c r="C25" s="24">
        <f>E64*0.01</f>
        <v>270.0436</v>
      </c>
      <c r="D25" t="s">
        <v>32</v>
      </c>
    </row>
    <row r="28" spans="2:3" ht="15">
      <c r="B28" t="s">
        <v>38</v>
      </c>
      <c r="C28" s="25">
        <f>O17</f>
        <v>3229.3392</v>
      </c>
    </row>
    <row r="31" spans="2:3" ht="15">
      <c r="B31" t="s">
        <v>39</v>
      </c>
      <c r="C31" s="25">
        <f>G17-D64</f>
        <v>-0.13259999999718275</v>
      </c>
    </row>
    <row r="47" spans="2:6" ht="30">
      <c r="B47" s="26" t="s">
        <v>40</v>
      </c>
      <c r="C47" s="27" t="s">
        <v>41</v>
      </c>
      <c r="D47" s="26" t="s">
        <v>42</v>
      </c>
      <c r="E47" s="26" t="s">
        <v>43</v>
      </c>
      <c r="F47" s="26" t="s">
        <v>44</v>
      </c>
    </row>
    <row r="48" spans="2:6" ht="15">
      <c r="B48" s="26">
        <v>41</v>
      </c>
      <c r="C48" s="26">
        <v>262.81</v>
      </c>
      <c r="D48" s="26">
        <v>1576.86</v>
      </c>
      <c r="E48" s="26">
        <v>1576.86</v>
      </c>
      <c r="F48" s="26">
        <f aca="true" t="shared" si="10" ref="F48:F57">C48+D48-E48</f>
        <v>262.80999999999995</v>
      </c>
    </row>
    <row r="49" spans="2:6" ht="15">
      <c r="B49" s="26">
        <v>31.6</v>
      </c>
      <c r="C49" s="26">
        <v>202.56</v>
      </c>
      <c r="D49" s="26">
        <v>1215.36</v>
      </c>
      <c r="E49" s="26">
        <v>1215.36</v>
      </c>
      <c r="F49" s="26">
        <f t="shared" si="10"/>
        <v>202.55999999999995</v>
      </c>
    </row>
    <row r="50" spans="2:6" ht="15">
      <c r="B50" s="28">
        <v>51.72</v>
      </c>
      <c r="C50" s="26">
        <v>663.06</v>
      </c>
      <c r="D50" s="26">
        <v>1989.18</v>
      </c>
      <c r="E50" s="26">
        <v>1989.18</v>
      </c>
      <c r="F50" s="26">
        <f t="shared" si="10"/>
        <v>663.0599999999997</v>
      </c>
    </row>
    <row r="51" spans="2:6" ht="15">
      <c r="B51" s="26">
        <v>41.6</v>
      </c>
      <c r="C51" s="26">
        <v>0</v>
      </c>
      <c r="D51" s="26">
        <v>1599.96</v>
      </c>
      <c r="E51" s="26">
        <v>1599.96</v>
      </c>
      <c r="F51" s="26">
        <f t="shared" si="10"/>
        <v>0</v>
      </c>
    </row>
    <row r="52" spans="2:6" ht="15">
      <c r="B52" s="26">
        <v>58.6</v>
      </c>
      <c r="C52" s="26">
        <v>0</v>
      </c>
      <c r="D52" s="26">
        <v>2253.78</v>
      </c>
      <c r="E52" s="26">
        <v>1878.15</v>
      </c>
      <c r="F52" s="26">
        <f t="shared" si="10"/>
        <v>375.6300000000001</v>
      </c>
    </row>
    <row r="53" spans="2:6" ht="15">
      <c r="B53" s="26">
        <v>32.6</v>
      </c>
      <c r="C53" s="26">
        <v>3462.84</v>
      </c>
      <c r="D53" s="26">
        <v>1253.82</v>
      </c>
      <c r="E53" s="26">
        <v>4716.66</v>
      </c>
      <c r="F53" s="26">
        <f t="shared" si="10"/>
        <v>0</v>
      </c>
    </row>
    <row r="54" spans="2:6" ht="15">
      <c r="B54" s="26">
        <v>51.77</v>
      </c>
      <c r="C54" s="26">
        <v>331.85</v>
      </c>
      <c r="D54" s="26">
        <v>1991.1</v>
      </c>
      <c r="E54" s="26">
        <v>1991.1</v>
      </c>
      <c r="F54" s="26">
        <f t="shared" si="10"/>
        <v>331.8499999999999</v>
      </c>
    </row>
    <row r="55" spans="2:6" ht="15">
      <c r="B55" s="29">
        <v>42.6</v>
      </c>
      <c r="C55" s="29">
        <v>0</v>
      </c>
      <c r="D55" s="26">
        <v>1638.42</v>
      </c>
      <c r="E55" s="29">
        <v>1638.42</v>
      </c>
      <c r="F55" s="26">
        <f t="shared" si="10"/>
        <v>0</v>
      </c>
    </row>
    <row r="56" spans="2:6" ht="15">
      <c r="B56" s="26">
        <v>39.72</v>
      </c>
      <c r="C56" s="26">
        <v>254.61</v>
      </c>
      <c r="D56" s="26">
        <v>1527.66</v>
      </c>
      <c r="E56" s="26">
        <v>1527.66</v>
      </c>
      <c r="F56" s="26">
        <f t="shared" si="10"/>
        <v>254.6099999999999</v>
      </c>
    </row>
    <row r="57" spans="2:6" ht="15">
      <c r="B57" s="26">
        <v>37.74</v>
      </c>
      <c r="C57" s="26">
        <v>725.73</v>
      </c>
      <c r="D57" s="26">
        <v>1451.46</v>
      </c>
      <c r="E57" s="26">
        <v>0</v>
      </c>
      <c r="F57" s="26">
        <f t="shared" si="10"/>
        <v>2177.19</v>
      </c>
    </row>
    <row r="58" spans="2:6" ht="15">
      <c r="B58" s="26">
        <v>58.2</v>
      </c>
      <c r="C58" s="26">
        <v>0</v>
      </c>
      <c r="D58" s="26">
        <v>2238.36</v>
      </c>
      <c r="E58" s="26">
        <v>2238.36</v>
      </c>
      <c r="F58" s="26">
        <v>0</v>
      </c>
    </row>
    <row r="59" spans="2:6" ht="15">
      <c r="B59" s="26">
        <v>40.63</v>
      </c>
      <c r="C59" s="26">
        <v>7149.24</v>
      </c>
      <c r="D59" s="26">
        <v>1562.64</v>
      </c>
      <c r="E59" s="26">
        <v>0</v>
      </c>
      <c r="F59" s="26">
        <f aca="true" t="shared" si="11" ref="F59:F64">C59+D59-E59</f>
        <v>8711.88</v>
      </c>
    </row>
    <row r="60" spans="2:6" ht="15">
      <c r="B60" s="26">
        <v>39.62</v>
      </c>
      <c r="C60" s="26">
        <v>15451.66</v>
      </c>
      <c r="D60" s="26">
        <v>1523.76</v>
      </c>
      <c r="E60" s="26"/>
      <c r="F60" s="26">
        <f t="shared" si="11"/>
        <v>16975.42</v>
      </c>
    </row>
    <row r="61" spans="2:6" ht="15">
      <c r="B61" s="26">
        <v>36.8</v>
      </c>
      <c r="C61" s="26">
        <v>235.89</v>
      </c>
      <c r="D61" s="26">
        <v>1415.34</v>
      </c>
      <c r="E61" s="26">
        <v>1415.34</v>
      </c>
      <c r="F61" s="26">
        <f t="shared" si="11"/>
        <v>235.8900000000001</v>
      </c>
    </row>
    <row r="62" spans="2:6" ht="15">
      <c r="B62" s="26">
        <v>51.18</v>
      </c>
      <c r="C62" s="26">
        <v>0</v>
      </c>
      <c r="D62" s="26">
        <v>1968.36</v>
      </c>
      <c r="E62" s="26">
        <v>1968.36</v>
      </c>
      <c r="F62" s="26">
        <f t="shared" si="11"/>
        <v>0</v>
      </c>
    </row>
    <row r="63" spans="2:6" ht="15">
      <c r="B63" s="26">
        <v>56.81</v>
      </c>
      <c r="C63" s="26">
        <v>1064.05</v>
      </c>
      <c r="D63" s="26">
        <v>2184.9</v>
      </c>
      <c r="E63" s="26">
        <v>3248.95</v>
      </c>
      <c r="F63" s="26">
        <f t="shared" si="11"/>
        <v>0</v>
      </c>
    </row>
    <row r="64" spans="2:6" ht="15">
      <c r="B64" s="26">
        <f>SUM(B48:B63)</f>
        <v>712.19</v>
      </c>
      <c r="C64" s="26">
        <f>SUM(C48:C63)</f>
        <v>29804.3</v>
      </c>
      <c r="D64" s="26">
        <f>SUM(D48:D63)</f>
        <v>27390.96</v>
      </c>
      <c r="E64" s="26">
        <f>SUM(E48:E63)</f>
        <v>27004.360000000004</v>
      </c>
      <c r="F64" s="26">
        <f t="shared" si="11"/>
        <v>30190.89999999999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2015-07-31T08:48:03Z</cp:lastPrinted>
  <dcterms:modified xsi:type="dcterms:W3CDTF">2015-07-31T08:48:05Z</dcterms:modified>
  <cp:category/>
  <cp:version/>
  <cp:contentType/>
  <cp:contentStatus/>
</cp:coreProperties>
</file>